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12" windowWidth="21828" windowHeight="9276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4525"/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G67" i="1"/>
  <c r="F67" i="1"/>
  <c r="E67" i="1"/>
  <c r="D67" i="1"/>
  <c r="C67" i="1"/>
  <c r="B67" i="1"/>
  <c r="D65" i="1"/>
  <c r="G59" i="1"/>
  <c r="F59" i="1"/>
  <c r="E59" i="1"/>
  <c r="D59" i="1"/>
  <c r="C59" i="1"/>
  <c r="B59" i="1"/>
  <c r="D54" i="1"/>
  <c r="C54" i="1"/>
  <c r="B54" i="1"/>
  <c r="G45" i="1"/>
  <c r="G65" i="1" s="1"/>
  <c r="F45" i="1"/>
  <c r="F65" i="1" s="1"/>
  <c r="E45" i="1"/>
  <c r="E65" i="1" s="1"/>
  <c r="D45" i="1"/>
  <c r="C45" i="1"/>
  <c r="C65" i="1" s="1"/>
  <c r="B45" i="1"/>
  <c r="B65" i="1" s="1"/>
  <c r="G37" i="1"/>
  <c r="F37" i="1"/>
  <c r="E37" i="1"/>
  <c r="D37" i="1"/>
  <c r="C37" i="1"/>
  <c r="B37" i="1"/>
  <c r="G35" i="1"/>
  <c r="F35" i="1"/>
  <c r="E35" i="1"/>
  <c r="D35" i="1"/>
  <c r="C35" i="1"/>
  <c r="B35" i="1"/>
  <c r="G28" i="1"/>
  <c r="F28" i="1"/>
  <c r="E28" i="1"/>
  <c r="D28" i="1"/>
  <c r="C28" i="1"/>
  <c r="B28" i="1"/>
  <c r="G16" i="1"/>
  <c r="G41" i="1" s="1"/>
  <c r="F16" i="1"/>
  <c r="F41" i="1" s="1"/>
  <c r="F70" i="1" s="1"/>
  <c r="E16" i="1"/>
  <c r="E41" i="1" s="1"/>
  <c r="E70" i="1" s="1"/>
  <c r="D16" i="1"/>
  <c r="D41" i="1" s="1"/>
  <c r="D70" i="1" s="1"/>
  <c r="C16" i="1"/>
  <c r="C41" i="1" s="1"/>
  <c r="C70" i="1" s="1"/>
  <c r="B16" i="1"/>
  <c r="B41" i="1" s="1"/>
  <c r="B70" i="1" s="1"/>
  <c r="A4" i="1"/>
  <c r="A2" i="1"/>
  <c r="G70" i="1" l="1"/>
  <c r="G42" i="1"/>
</calcChain>
</file>

<file path=xl/sharedStrings.xml><?xml version="1.0" encoding="utf-8"?>
<sst xmlns="http://schemas.openxmlformats.org/spreadsheetml/2006/main" count="74" uniqueCount="74">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</sst>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/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Cuenta%20P&#250;blica%202018/SIRET%203er%20trimestre%202018/0361_LDF_1803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POLITECNICA DE JUVENTINO ROSAS, Gobierno del Estado de Guanajuato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zoomScale="80" zoomScaleNormal="80" workbookViewId="0">
      <selection activeCell="A82" sqref="A82"/>
    </sheetView>
  </sheetViews>
  <sheetFormatPr baseColWidth="10" defaultColWidth="0" defaultRowHeight="0" zeroHeight="1" x14ac:dyDescent="0.3"/>
  <cols>
    <col min="1" max="1" width="92.88671875" customWidth="1"/>
    <col min="2" max="7" width="20.6640625" customWidth="1"/>
    <col min="8" max="8" width="0" hidden="1" customWidth="1"/>
    <col min="9" max="16384" width="10.6640625" hidden="1"/>
  </cols>
  <sheetData>
    <row r="1" spans="1:8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8" ht="14.4" x14ac:dyDescent="0.3">
      <c r="A2" s="3" t="str">
        <f>ENTE_PUBLICO_A</f>
        <v>UNIVERSIDAD POLITECNICA DE JUVENTINO ROSAS, Gobierno del Estado de Guanajuato (a)</v>
      </c>
      <c r="B2" s="4"/>
      <c r="C2" s="4"/>
      <c r="D2" s="4"/>
      <c r="E2" s="4"/>
      <c r="F2" s="4"/>
      <c r="G2" s="5"/>
    </row>
    <row r="3" spans="1:8" ht="14.4" x14ac:dyDescent="0.3">
      <c r="A3" s="6" t="s">
        <v>1</v>
      </c>
      <c r="B3" s="7"/>
      <c r="C3" s="7"/>
      <c r="D3" s="7"/>
      <c r="E3" s="7"/>
      <c r="F3" s="7"/>
      <c r="G3" s="8"/>
    </row>
    <row r="4" spans="1:8" ht="14.4" x14ac:dyDescent="0.3">
      <c r="A4" s="9" t="str">
        <f>TRIMESTRE</f>
        <v>Del 1 de enero al 30 de marzo de 2018 (b)</v>
      </c>
      <c r="B4" s="10"/>
      <c r="C4" s="10"/>
      <c r="D4" s="10"/>
      <c r="E4" s="10"/>
      <c r="F4" s="10"/>
      <c r="G4" s="11"/>
    </row>
    <row r="5" spans="1:8" ht="14.4" x14ac:dyDescent="0.3">
      <c r="A5" s="12" t="s">
        <v>2</v>
      </c>
      <c r="B5" s="13"/>
      <c r="C5" s="13"/>
      <c r="D5" s="13"/>
      <c r="E5" s="13"/>
      <c r="F5" s="13"/>
      <c r="G5" s="14"/>
    </row>
    <row r="6" spans="1:8" ht="14.4" x14ac:dyDescent="0.3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28.8" x14ac:dyDescent="0.3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 ht="14.4" x14ac:dyDescent="0.3">
      <c r="A8" s="20" t="s">
        <v>11</v>
      </c>
      <c r="B8" s="21"/>
      <c r="C8" s="21"/>
      <c r="D8" s="21"/>
      <c r="E8" s="21"/>
      <c r="F8" s="21"/>
      <c r="G8" s="21"/>
    </row>
    <row r="9" spans="1:8" ht="14.4" x14ac:dyDescent="0.3">
      <c r="A9" s="22" t="s">
        <v>12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4"/>
    </row>
    <row r="10" spans="1:8" ht="14.4" x14ac:dyDescent="0.3">
      <c r="A10" s="22" t="s">
        <v>13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8" ht="14.4" x14ac:dyDescent="0.3">
      <c r="A11" s="22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8" ht="14.4" x14ac:dyDescent="0.3">
      <c r="A12" s="22" t="s">
        <v>15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8" ht="14.4" x14ac:dyDescent="0.3">
      <c r="A13" s="22" t="s">
        <v>16</v>
      </c>
      <c r="B13" s="23">
        <v>1241500</v>
      </c>
      <c r="C13" s="23">
        <v>1494143.79</v>
      </c>
      <c r="D13" s="23">
        <v>2735643.79</v>
      </c>
      <c r="E13" s="23">
        <v>2640112.75</v>
      </c>
      <c r="F13" s="23">
        <v>2640112.75</v>
      </c>
      <c r="G13" s="23">
        <v>1398612.75</v>
      </c>
    </row>
    <row r="14" spans="1:8" ht="14.4" x14ac:dyDescent="0.3">
      <c r="A14" s="22" t="s">
        <v>17</v>
      </c>
      <c r="B14" s="23">
        <v>3000</v>
      </c>
      <c r="C14" s="23">
        <v>2289153.4900000002</v>
      </c>
      <c r="D14" s="23">
        <v>2292153.4900000002</v>
      </c>
      <c r="E14" s="23">
        <v>2166779.33</v>
      </c>
      <c r="F14" s="23">
        <v>2166779.33</v>
      </c>
      <c r="G14" s="23">
        <v>2163779.33</v>
      </c>
    </row>
    <row r="15" spans="1:8" ht="14.4" x14ac:dyDescent="0.3">
      <c r="A15" s="22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8" ht="14.4" x14ac:dyDescent="0.3">
      <c r="A16" s="25" t="s">
        <v>19</v>
      </c>
      <c r="B16" s="23">
        <f>SUM(B17:B27)</f>
        <v>0</v>
      </c>
      <c r="C16" s="23">
        <f t="shared" ref="C16:F16" si="0">SUM(C17:C27)</f>
        <v>0</v>
      </c>
      <c r="D16" s="23">
        <f t="shared" si="0"/>
        <v>0</v>
      </c>
      <c r="E16" s="23">
        <f t="shared" si="0"/>
        <v>0</v>
      </c>
      <c r="F16" s="23">
        <f t="shared" si="0"/>
        <v>0</v>
      </c>
      <c r="G16" s="23">
        <f>SUM(G17:G27)</f>
        <v>0</v>
      </c>
    </row>
    <row r="17" spans="1:7" ht="14.4" x14ac:dyDescent="0.3">
      <c r="A17" s="26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ht="14.4" x14ac:dyDescent="0.3">
      <c r="A18" s="26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ht="14.4" x14ac:dyDescent="0.3">
      <c r="A19" s="26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ht="14.4" x14ac:dyDescent="0.3">
      <c r="A20" s="26" t="s">
        <v>23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ht="14.4" x14ac:dyDescent="0.3">
      <c r="A21" s="26" t="s">
        <v>24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14.4" x14ac:dyDescent="0.3">
      <c r="A22" s="26" t="s">
        <v>25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ht="14.4" x14ac:dyDescent="0.3">
      <c r="A23" s="26" t="s">
        <v>26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ht="14.4" x14ac:dyDescent="0.3">
      <c r="A24" s="26" t="s">
        <v>27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14.4" x14ac:dyDescent="0.3">
      <c r="A25" s="26" t="s">
        <v>28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14.4" x14ac:dyDescent="0.3">
      <c r="A26" s="26" t="s">
        <v>29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ht="14.4" x14ac:dyDescent="0.3">
      <c r="A27" s="26" t="s">
        <v>30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ht="14.4" x14ac:dyDescent="0.3">
      <c r="A28" s="22" t="s">
        <v>31</v>
      </c>
      <c r="B28" s="23">
        <f>SUM(B29:B33)</f>
        <v>0</v>
      </c>
      <c r="C28" s="23">
        <f t="shared" ref="C28:G28" si="1">SUM(C29:C33)</f>
        <v>0</v>
      </c>
      <c r="D28" s="23">
        <f t="shared" si="1"/>
        <v>0</v>
      </c>
      <c r="E28" s="23">
        <f t="shared" si="1"/>
        <v>0</v>
      </c>
      <c r="F28" s="23">
        <f t="shared" si="1"/>
        <v>0</v>
      </c>
      <c r="G28" s="23">
        <f t="shared" si="1"/>
        <v>0</v>
      </c>
    </row>
    <row r="29" spans="1:7" ht="14.4" x14ac:dyDescent="0.3">
      <c r="A29" s="26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ht="14.4" x14ac:dyDescent="0.3">
      <c r="A30" s="26" t="s">
        <v>33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ht="14.4" x14ac:dyDescent="0.3">
      <c r="A31" s="26" t="s">
        <v>34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ht="14.4" x14ac:dyDescent="0.3">
      <c r="A32" s="26" t="s">
        <v>35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8" ht="14.4" x14ac:dyDescent="0.3">
      <c r="A33" s="26" t="s">
        <v>36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8" ht="14.4" x14ac:dyDescent="0.3">
      <c r="A34" s="22" t="s">
        <v>37</v>
      </c>
      <c r="B34" s="23">
        <v>33736655.340000004</v>
      </c>
      <c r="C34" s="23">
        <v>232004.65</v>
      </c>
      <c r="D34" s="23">
        <v>33968659.990000002</v>
      </c>
      <c r="E34" s="23">
        <v>31730515.989999998</v>
      </c>
      <c r="F34" s="23">
        <v>31730515.989999998</v>
      </c>
      <c r="G34" s="23">
        <v>-2006139.3500000052</v>
      </c>
    </row>
    <row r="35" spans="1:8" ht="14.4" x14ac:dyDescent="0.3">
      <c r="A35" s="22" t="s">
        <v>38</v>
      </c>
      <c r="B35" s="23">
        <f>B36</f>
        <v>0</v>
      </c>
      <c r="C35" s="23">
        <f t="shared" ref="C35:F35" si="2">C36</f>
        <v>0</v>
      </c>
      <c r="D35" s="23">
        <f t="shared" si="2"/>
        <v>0</v>
      </c>
      <c r="E35" s="23">
        <f t="shared" si="2"/>
        <v>0</v>
      </c>
      <c r="F35" s="23">
        <f t="shared" si="2"/>
        <v>0</v>
      </c>
      <c r="G35" s="23">
        <f>G36</f>
        <v>0</v>
      </c>
    </row>
    <row r="36" spans="1:8" ht="14.4" x14ac:dyDescent="0.3">
      <c r="A36" s="26" t="s">
        <v>39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8" ht="14.4" x14ac:dyDescent="0.3">
      <c r="A37" s="22" t="s">
        <v>40</v>
      </c>
      <c r="B37" s="23">
        <f>B38+B39</f>
        <v>0</v>
      </c>
      <c r="C37" s="23">
        <f t="shared" ref="C37:G37" si="3">C38+C39</f>
        <v>0</v>
      </c>
      <c r="D37" s="23">
        <f t="shared" si="3"/>
        <v>0</v>
      </c>
      <c r="E37" s="23">
        <f t="shared" si="3"/>
        <v>0</v>
      </c>
      <c r="F37" s="23">
        <f t="shared" si="3"/>
        <v>0</v>
      </c>
      <c r="G37" s="23">
        <f t="shared" si="3"/>
        <v>0</v>
      </c>
    </row>
    <row r="38" spans="1:8" ht="14.4" x14ac:dyDescent="0.3">
      <c r="A38" s="26" t="s">
        <v>41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8" ht="14.4" x14ac:dyDescent="0.3">
      <c r="A39" s="26" t="s">
        <v>42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8" ht="14.4" x14ac:dyDescent="0.3">
      <c r="A40" s="27"/>
      <c r="B40" s="23"/>
      <c r="C40" s="23"/>
      <c r="D40" s="23"/>
      <c r="E40" s="23"/>
      <c r="F40" s="23"/>
      <c r="G40" s="23"/>
    </row>
    <row r="41" spans="1:8" ht="14.4" x14ac:dyDescent="0.3">
      <c r="A41" s="28" t="s">
        <v>43</v>
      </c>
      <c r="B41" s="29">
        <f>SUM(B9,B10,B11,B12,B13,B14,B15,B16,B28,B34,B35,B37)</f>
        <v>34981155.340000004</v>
      </c>
      <c r="C41" s="29">
        <f t="shared" ref="C41:E41" si="4">SUM(C9,C10,C11,C12,C13,C14,C15,C16,C28,C34,C35,C37)</f>
        <v>4015301.93</v>
      </c>
      <c r="D41" s="29">
        <f t="shared" si="4"/>
        <v>38996457.270000003</v>
      </c>
      <c r="E41" s="29">
        <f t="shared" si="4"/>
        <v>36537408.07</v>
      </c>
      <c r="F41" s="29">
        <f>SUM(F9,F10,F11,F12,F13,F14,F15,F16,F28,F34,F35,F37)</f>
        <v>36537408.07</v>
      </c>
      <c r="G41" s="29">
        <f>SUM(G9,G10,G11,G12,G13,G14,G15,G16,G28,G34,G35,G37)</f>
        <v>1556252.7299999949</v>
      </c>
    </row>
    <row r="42" spans="1:8" ht="14.4" x14ac:dyDescent="0.3">
      <c r="A42" s="28" t="s">
        <v>44</v>
      </c>
      <c r="B42" s="30"/>
      <c r="C42" s="30"/>
      <c r="D42" s="30"/>
      <c r="E42" s="30"/>
      <c r="F42" s="30"/>
      <c r="G42" s="29">
        <f>IF(G41&gt;0,G41,0)</f>
        <v>1556252.7299999949</v>
      </c>
      <c r="H42" s="24"/>
    </row>
    <row r="43" spans="1:8" ht="14.4" x14ac:dyDescent="0.3">
      <c r="A43" s="27"/>
      <c r="B43" s="27"/>
      <c r="C43" s="27"/>
      <c r="D43" s="27"/>
      <c r="E43" s="27"/>
      <c r="F43" s="27"/>
      <c r="G43" s="27"/>
    </row>
    <row r="44" spans="1:8" ht="14.4" x14ac:dyDescent="0.3">
      <c r="A44" s="28" t="s">
        <v>45</v>
      </c>
      <c r="B44" s="27"/>
      <c r="C44" s="27"/>
      <c r="D44" s="27"/>
      <c r="E44" s="27"/>
      <c r="F44" s="27"/>
      <c r="G44" s="27"/>
    </row>
    <row r="45" spans="1:8" ht="14.4" x14ac:dyDescent="0.3">
      <c r="A45" s="22" t="s">
        <v>46</v>
      </c>
      <c r="B45" s="23">
        <f>SUM(B46:B53)</f>
        <v>0</v>
      </c>
      <c r="C45" s="23">
        <f t="shared" ref="C45:G45" si="5">SUM(C46:C53)</f>
        <v>0</v>
      </c>
      <c r="D45" s="23">
        <f t="shared" si="5"/>
        <v>0</v>
      </c>
      <c r="E45" s="23">
        <f t="shared" si="5"/>
        <v>0</v>
      </c>
      <c r="F45" s="23">
        <f t="shared" si="5"/>
        <v>0</v>
      </c>
      <c r="G45" s="23">
        <f t="shared" si="5"/>
        <v>0</v>
      </c>
    </row>
    <row r="46" spans="1:8" ht="14.4" x14ac:dyDescent="0.3">
      <c r="A46" s="31" t="s">
        <v>47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8" ht="14.4" x14ac:dyDescent="0.3">
      <c r="A47" s="31" t="s">
        <v>48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8" ht="14.4" x14ac:dyDescent="0.3">
      <c r="A48" s="31" t="s">
        <v>49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ht="28.8" x14ac:dyDescent="0.3">
      <c r="A49" s="31" t="s">
        <v>50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ht="14.4" x14ac:dyDescent="0.3">
      <c r="A50" s="31" t="s">
        <v>51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</row>
    <row r="51" spans="1:7" ht="14.4" x14ac:dyDescent="0.3">
      <c r="A51" s="31" t="s">
        <v>52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ht="14.4" x14ac:dyDescent="0.3">
      <c r="A52" s="32" t="s">
        <v>53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</row>
    <row r="53" spans="1:7" ht="14.4" x14ac:dyDescent="0.3">
      <c r="A53" s="26" t="s">
        <v>54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</row>
    <row r="54" spans="1:7" ht="14.4" x14ac:dyDescent="0.3">
      <c r="A54" s="22" t="s">
        <v>55</v>
      </c>
      <c r="B54" s="23">
        <f>SUM(B55:B58)</f>
        <v>0</v>
      </c>
      <c r="C54" s="23">
        <f t="shared" ref="C54:D54" si="6">SUM(C55:C58)</f>
        <v>14196033</v>
      </c>
      <c r="D54" s="23">
        <f t="shared" si="6"/>
        <v>14196033</v>
      </c>
      <c r="E54" s="23">
        <v>10847460</v>
      </c>
      <c r="F54" s="23">
        <v>10847460</v>
      </c>
      <c r="G54" s="23">
        <v>10847460</v>
      </c>
    </row>
    <row r="55" spans="1:7" ht="14.4" x14ac:dyDescent="0.3">
      <c r="A55" s="32" t="s">
        <v>56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</row>
    <row r="56" spans="1:7" ht="14.4" x14ac:dyDescent="0.3">
      <c r="A56" s="31" t="s">
        <v>57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</row>
    <row r="57" spans="1:7" ht="14.4" x14ac:dyDescent="0.3">
      <c r="A57" s="31" t="s">
        <v>58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ht="14.4" x14ac:dyDescent="0.3">
      <c r="A58" s="32" t="s">
        <v>59</v>
      </c>
      <c r="B58" s="23">
        <v>0</v>
      </c>
      <c r="C58" s="23">
        <v>14196033</v>
      </c>
      <c r="D58" s="23">
        <v>14196033</v>
      </c>
      <c r="E58" s="23">
        <v>10847460</v>
      </c>
      <c r="F58" s="23">
        <v>10847460</v>
      </c>
      <c r="G58" s="23">
        <v>10847460</v>
      </c>
    </row>
    <row r="59" spans="1:7" ht="14.4" x14ac:dyDescent="0.3">
      <c r="A59" s="22" t="s">
        <v>60</v>
      </c>
      <c r="B59" s="23">
        <f>SUM(B60:B61)</f>
        <v>0</v>
      </c>
      <c r="C59" s="23">
        <f t="shared" ref="C59:G59" si="7">SUM(C60:C61)</f>
        <v>0</v>
      </c>
      <c r="D59" s="23">
        <f t="shared" si="7"/>
        <v>0</v>
      </c>
      <c r="E59" s="23">
        <f t="shared" si="7"/>
        <v>0</v>
      </c>
      <c r="F59" s="23">
        <f t="shared" si="7"/>
        <v>0</v>
      </c>
      <c r="G59" s="23">
        <f t="shared" si="7"/>
        <v>0</v>
      </c>
    </row>
    <row r="60" spans="1:7" ht="14.4" x14ac:dyDescent="0.3">
      <c r="A60" s="31" t="s">
        <v>61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</row>
    <row r="61" spans="1:7" ht="14.4" x14ac:dyDescent="0.3">
      <c r="A61" s="31" t="s">
        <v>62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</row>
    <row r="62" spans="1:7" ht="14.4" x14ac:dyDescent="0.3">
      <c r="A62" s="22" t="s">
        <v>63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</row>
    <row r="63" spans="1:7" ht="14.4" x14ac:dyDescent="0.3">
      <c r="A63" s="22" t="s">
        <v>64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</row>
    <row r="64" spans="1:7" ht="14.4" x14ac:dyDescent="0.3">
      <c r="A64" s="27"/>
      <c r="B64" s="27"/>
      <c r="C64" s="27"/>
      <c r="D64" s="27"/>
      <c r="E64" s="27"/>
      <c r="F64" s="27"/>
      <c r="G64" s="27"/>
    </row>
    <row r="65" spans="1:7" ht="14.4" x14ac:dyDescent="0.3">
      <c r="A65" s="28" t="s">
        <v>65</v>
      </c>
      <c r="B65" s="29">
        <f>B45+B54+B59+B62+B63</f>
        <v>0</v>
      </c>
      <c r="C65" s="29">
        <f t="shared" ref="C65:G65" si="8">C45+C54+C59+C62+C63</f>
        <v>14196033</v>
      </c>
      <c r="D65" s="29">
        <f t="shared" si="8"/>
        <v>14196033</v>
      </c>
      <c r="E65" s="29">
        <f t="shared" si="8"/>
        <v>10847460</v>
      </c>
      <c r="F65" s="29">
        <f t="shared" si="8"/>
        <v>10847460</v>
      </c>
      <c r="G65" s="29">
        <f t="shared" si="8"/>
        <v>10847460</v>
      </c>
    </row>
    <row r="66" spans="1:7" ht="14.4" x14ac:dyDescent="0.3">
      <c r="A66" s="27"/>
      <c r="B66" s="27"/>
      <c r="C66" s="27"/>
      <c r="D66" s="27"/>
      <c r="E66" s="27"/>
      <c r="F66" s="27"/>
      <c r="G66" s="27"/>
    </row>
    <row r="67" spans="1:7" ht="14.4" x14ac:dyDescent="0.3">
      <c r="A67" s="28" t="s">
        <v>66</v>
      </c>
      <c r="B67" s="29">
        <f>B68</f>
        <v>0</v>
      </c>
      <c r="C67" s="29">
        <f t="shared" ref="C67:G67" si="9">C68</f>
        <v>0</v>
      </c>
      <c r="D67" s="29">
        <f t="shared" si="9"/>
        <v>0</v>
      </c>
      <c r="E67" s="29">
        <f t="shared" si="9"/>
        <v>0</v>
      </c>
      <c r="F67" s="29">
        <f t="shared" si="9"/>
        <v>0</v>
      </c>
      <c r="G67" s="29">
        <f t="shared" si="9"/>
        <v>0</v>
      </c>
    </row>
    <row r="68" spans="1:7" ht="14.4" x14ac:dyDescent="0.3">
      <c r="A68" s="22" t="s">
        <v>67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</row>
    <row r="69" spans="1:7" ht="14.4" x14ac:dyDescent="0.3">
      <c r="A69" s="27"/>
      <c r="B69" s="27"/>
      <c r="C69" s="27"/>
      <c r="D69" s="27"/>
      <c r="E69" s="27"/>
      <c r="F69" s="27"/>
      <c r="G69" s="27"/>
    </row>
    <row r="70" spans="1:7" ht="14.4" x14ac:dyDescent="0.3">
      <c r="A70" s="28" t="s">
        <v>68</v>
      </c>
      <c r="B70" s="29">
        <f>B41+B65+B67</f>
        <v>34981155.340000004</v>
      </c>
      <c r="C70" s="29">
        <f t="shared" ref="C70:G70" si="10">C41+C65+C67</f>
        <v>18211334.93</v>
      </c>
      <c r="D70" s="29">
        <f t="shared" si="10"/>
        <v>53192490.270000003</v>
      </c>
      <c r="E70" s="29">
        <f t="shared" si="10"/>
        <v>47384868.07</v>
      </c>
      <c r="F70" s="29">
        <f t="shared" si="10"/>
        <v>47384868.07</v>
      </c>
      <c r="G70" s="29">
        <f t="shared" si="10"/>
        <v>12403712.729999995</v>
      </c>
    </row>
    <row r="71" spans="1:7" ht="14.4" x14ac:dyDescent="0.3">
      <c r="A71" s="27"/>
      <c r="B71" s="27"/>
      <c r="C71" s="27"/>
      <c r="D71" s="27"/>
      <c r="E71" s="27"/>
      <c r="F71" s="27"/>
      <c r="G71" s="27"/>
    </row>
    <row r="72" spans="1:7" ht="14.4" x14ac:dyDescent="0.3">
      <c r="A72" s="28" t="s">
        <v>69</v>
      </c>
      <c r="B72" s="27"/>
      <c r="C72" s="27"/>
      <c r="D72" s="27"/>
      <c r="E72" s="27"/>
      <c r="F72" s="27"/>
      <c r="G72" s="27"/>
    </row>
    <row r="73" spans="1:7" ht="14.4" x14ac:dyDescent="0.3">
      <c r="A73" s="33" t="s">
        <v>70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</row>
    <row r="74" spans="1:7" ht="14.4" x14ac:dyDescent="0.3">
      <c r="A74" s="33" t="s">
        <v>71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</row>
    <row r="75" spans="1:7" ht="14.4" x14ac:dyDescent="0.3">
      <c r="A75" s="34" t="s">
        <v>72</v>
      </c>
      <c r="B75" s="29">
        <f>B73+B74</f>
        <v>0</v>
      </c>
      <c r="C75" s="29">
        <f t="shared" ref="C75:G75" si="11">C73+C74</f>
        <v>0</v>
      </c>
      <c r="D75" s="29">
        <f t="shared" si="11"/>
        <v>0</v>
      </c>
      <c r="E75" s="29">
        <f t="shared" si="11"/>
        <v>0</v>
      </c>
      <c r="F75" s="29">
        <f t="shared" si="11"/>
        <v>0</v>
      </c>
      <c r="G75" s="29">
        <f t="shared" si="11"/>
        <v>0</v>
      </c>
    </row>
    <row r="76" spans="1:7" ht="14.4" x14ac:dyDescent="0.3">
      <c r="A76" s="34"/>
      <c r="B76" s="29"/>
      <c r="C76" s="29"/>
      <c r="D76" s="29"/>
      <c r="E76" s="29"/>
      <c r="F76" s="29"/>
      <c r="G76" s="29"/>
    </row>
    <row r="77" spans="1:7" ht="14.4" x14ac:dyDescent="0.3">
      <c r="A77" s="34"/>
      <c r="B77" s="29"/>
      <c r="C77" s="29"/>
      <c r="D77" s="29"/>
      <c r="E77" s="29"/>
      <c r="F77" s="29"/>
      <c r="G77" s="29"/>
    </row>
    <row r="78" spans="1:7" ht="14.4" x14ac:dyDescent="0.3">
      <c r="A78" s="34"/>
      <c r="B78" s="29"/>
      <c r="C78" s="29"/>
      <c r="D78" s="29"/>
      <c r="E78" s="29"/>
      <c r="F78" s="29"/>
      <c r="G78" s="29"/>
    </row>
    <row r="79" spans="1:7" ht="14.4" x14ac:dyDescent="0.3">
      <c r="A79" s="34"/>
      <c r="B79" s="29"/>
      <c r="C79" s="29"/>
      <c r="D79" s="29"/>
      <c r="E79" s="29"/>
      <c r="F79" s="29"/>
      <c r="G79" s="29"/>
    </row>
    <row r="80" spans="1:7" ht="14.4" x14ac:dyDescent="0.3">
      <c r="A80" s="34"/>
      <c r="B80" s="29"/>
      <c r="C80" s="29"/>
      <c r="D80" s="29"/>
      <c r="E80" s="29"/>
      <c r="F80" s="29"/>
      <c r="G80" s="29"/>
    </row>
    <row r="81" spans="1:7" ht="14.4" x14ac:dyDescent="0.3">
      <c r="A81" s="34"/>
      <c r="B81" s="29"/>
      <c r="C81" s="29"/>
      <c r="D81" s="29"/>
      <c r="E81" s="29"/>
      <c r="F81" s="29"/>
      <c r="G81" s="29"/>
    </row>
    <row r="82" spans="1:7" ht="14.4" x14ac:dyDescent="0.3">
      <c r="A82" s="36" t="s">
        <v>73</v>
      </c>
      <c r="B82" s="35"/>
      <c r="C82" s="35"/>
      <c r="D82" s="35"/>
      <c r="E82" s="35"/>
      <c r="F82" s="35"/>
      <c r="G82" s="35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81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'[1]Info General'!#REF!</xm:f>
          </x14:formula1>
          <x14:formula2>
            <xm:f>'[1]Info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2018-10-29T23:39:20Z</dcterms:created>
  <dcterms:modified xsi:type="dcterms:W3CDTF">2018-10-29T23:40:49Z</dcterms:modified>
</cp:coreProperties>
</file>